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filterPrivacy="1" defaultThemeVersion="124226"/>
  <bookViews>
    <workbookView xWindow="0" yWindow="0" windowWidth="20490" windowHeight="75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Лист1!$A$1:$E$30</definedName>
  </definedNames>
  <calcPr calcId="171027"/>
</workbook>
</file>

<file path=xl/calcChain.xml><?xml version="1.0" encoding="utf-8"?>
<calcChain xmlns="http://schemas.openxmlformats.org/spreadsheetml/2006/main">
  <c r="B21" i="1" l="1"/>
  <c r="B14" i="1"/>
  <c r="B13" i="1"/>
  <c r="B12" i="1"/>
  <c r="B6" i="1"/>
  <c r="B20" i="1"/>
  <c r="B19" i="1"/>
  <c r="B18" i="1"/>
  <c r="B16" i="1"/>
  <c r="B11" i="1"/>
  <c r="B10" i="1"/>
  <c r="B9" i="1"/>
  <c r="B23" i="1" l="1"/>
</calcChain>
</file>

<file path=xl/sharedStrings.xml><?xml version="1.0" encoding="utf-8"?>
<sst xmlns="http://schemas.openxmlformats.org/spreadsheetml/2006/main" count="22" uniqueCount="22">
  <si>
    <t>Складові завдання</t>
  </si>
  <si>
    <t>Орієнтовна вартість, гривень</t>
  </si>
  <si>
    <t>РАЗОМ:</t>
  </si>
  <si>
    <r>
      <t>8. Орієнтовна вартість (кошторис) проекту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theme="1"/>
        <rFont val="Times New Roman"/>
        <family val="1"/>
        <charset val="204"/>
      </rPr>
      <t/>
    </r>
  </si>
  <si>
    <t>(всі складові проекту та їх орієнтовна вартість):</t>
  </si>
  <si>
    <t>2. З'єднувальна стрічка (300м)</t>
  </si>
  <si>
    <t>3. Розміточна трава (25 м2)</t>
  </si>
  <si>
    <t>4. Клей двухкомпонентний (ПУ-2к або аналог) (140 кг)</t>
  </si>
  <si>
    <t>5. Пісок кварцовий фракція 1-1,5 мм (3 т)</t>
  </si>
  <si>
    <t>6. Гранулят гумовий (3 т)</t>
  </si>
  <si>
    <t>10. Ворота для мініфутболу (2*3*1 м), пара</t>
  </si>
  <si>
    <t>11. Сітка для огорожі (рабиця оцинкована) (20 м.п.)</t>
  </si>
  <si>
    <t>12.  Хвіртка (2030*1000 мм)</t>
  </si>
  <si>
    <t>13. Монтаж огорожі (20 м.п.+ хвіртка)</t>
  </si>
  <si>
    <t>14. Ремонт основи (15 м2)</t>
  </si>
  <si>
    <t>15. Лавка для сидінь (2 шт)</t>
  </si>
  <si>
    <t>16. Система освітлення з монтажем</t>
  </si>
  <si>
    <t>16. Кабінка для переодягання (2 шт)</t>
  </si>
  <si>
    <t>1. Трава 40F (або аналог) (980 м2)</t>
  </si>
  <si>
    <t>7. Геотекстиль (980 м2)</t>
  </si>
  <si>
    <t>8. Монтаж покриття (980 м2)</t>
  </si>
  <si>
    <t>9. Демонтаж старого покриття (980 м2)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</si>
</sst>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BreakPreview" topLeftCell="A4" zoomScaleSheetLayoutView="100" workbookViewId="0">
      <selection activeCell="B23" sqref="A5:B23"/>
    </sheetView>
  </sheetViews>
  <sheetFormatPr defaultRowHeight="15" x14ac:dyDescent="0.25"/>
  <cols>
    <col min="1" max="1" width="59.85546875" customWidth="1"/>
    <col min="2" max="2" width="27.28515625" customWidth="1"/>
    <col min="3" max="5" width="9.140625" hidden="1" customWidth="1"/>
  </cols>
  <sheetData>
    <row r="1" spans="1:2" ht="18.75" x14ac:dyDescent="0.3">
      <c r="A1" s="7" t="s">
        <v>3</v>
      </c>
      <c r="B1" s="7"/>
    </row>
    <row r="2" spans="1:2" ht="18.75" x14ac:dyDescent="0.3">
      <c r="A2" s="8" t="s">
        <v>4</v>
      </c>
      <c r="B2" s="8"/>
    </row>
    <row r="3" spans="1:2" ht="18.75" x14ac:dyDescent="0.3">
      <c r="A3" s="9"/>
      <c r="B3" s="9"/>
    </row>
    <row r="4" spans="1:2" ht="19.5" thickBot="1" x14ac:dyDescent="0.35">
      <c r="A4" s="1"/>
    </row>
    <row r="5" spans="1:2" ht="38.25" thickBot="1" x14ac:dyDescent="0.35">
      <c r="A5" s="2" t="s">
        <v>0</v>
      </c>
      <c r="B5" s="3" t="s">
        <v>1</v>
      </c>
    </row>
    <row r="6" spans="1:2" ht="17.25" thickBot="1" x14ac:dyDescent="0.3">
      <c r="A6" s="4" t="s">
        <v>18</v>
      </c>
      <c r="B6" s="5">
        <f>400*980</f>
        <v>392000</v>
      </c>
    </row>
    <row r="7" spans="1:2" ht="17.25" thickBot="1" x14ac:dyDescent="0.3">
      <c r="A7" s="4" t="s">
        <v>5</v>
      </c>
      <c r="B7" s="5">
        <v>6000</v>
      </c>
    </row>
    <row r="8" spans="1:2" ht="17.25" thickBot="1" x14ac:dyDescent="0.3">
      <c r="A8" s="4" t="s">
        <v>6</v>
      </c>
      <c r="B8" s="5">
        <v>10000</v>
      </c>
    </row>
    <row r="9" spans="1:2" ht="17.25" thickBot="1" x14ac:dyDescent="0.3">
      <c r="A9" s="4" t="s">
        <v>7</v>
      </c>
      <c r="B9" s="5">
        <f>140*120</f>
        <v>16800</v>
      </c>
    </row>
    <row r="10" spans="1:2" ht="17.25" thickBot="1" x14ac:dyDescent="0.3">
      <c r="A10" s="4" t="s">
        <v>8</v>
      </c>
      <c r="B10" s="5">
        <f>900*3</f>
        <v>2700</v>
      </c>
    </row>
    <row r="11" spans="1:2" ht="17.25" thickBot="1" x14ac:dyDescent="0.3">
      <c r="A11" s="4" t="s">
        <v>9</v>
      </c>
      <c r="B11" s="5">
        <f>8000*3</f>
        <v>24000</v>
      </c>
    </row>
    <row r="12" spans="1:2" ht="17.25" thickBot="1" x14ac:dyDescent="0.3">
      <c r="A12" s="4" t="s">
        <v>19</v>
      </c>
      <c r="B12" s="5">
        <f>980*20</f>
        <v>19600</v>
      </c>
    </row>
    <row r="13" spans="1:2" ht="17.25" thickBot="1" x14ac:dyDescent="0.3">
      <c r="A13" s="4" t="s">
        <v>20</v>
      </c>
      <c r="B13" s="5">
        <f>40*980</f>
        <v>39200</v>
      </c>
    </row>
    <row r="14" spans="1:2" ht="17.25" thickBot="1" x14ac:dyDescent="0.3">
      <c r="A14" s="4" t="s">
        <v>21</v>
      </c>
      <c r="B14" s="5">
        <f>5*980</f>
        <v>4900</v>
      </c>
    </row>
    <row r="15" spans="1:2" ht="17.25" thickBot="1" x14ac:dyDescent="0.3">
      <c r="A15" s="4" t="s">
        <v>10</v>
      </c>
      <c r="B15" s="5">
        <v>11000</v>
      </c>
    </row>
    <row r="16" spans="1:2" ht="17.25" thickBot="1" x14ac:dyDescent="0.3">
      <c r="A16" s="4" t="s">
        <v>11</v>
      </c>
      <c r="B16" s="5">
        <f>20*300</f>
        <v>6000</v>
      </c>
    </row>
    <row r="17" spans="1:2" ht="17.25" thickBot="1" x14ac:dyDescent="0.3">
      <c r="A17" s="4" t="s">
        <v>12</v>
      </c>
      <c r="B17" s="5">
        <v>4300</v>
      </c>
    </row>
    <row r="18" spans="1:2" ht="17.25" thickBot="1" x14ac:dyDescent="0.3">
      <c r="A18" s="4" t="s">
        <v>13</v>
      </c>
      <c r="B18" s="5">
        <f>20*60+1000</f>
        <v>2200</v>
      </c>
    </row>
    <row r="19" spans="1:2" ht="17.25" thickBot="1" x14ac:dyDescent="0.3">
      <c r="A19" s="4" t="s">
        <v>14</v>
      </c>
      <c r="B19" s="5">
        <f>400*15</f>
        <v>6000</v>
      </c>
    </row>
    <row r="20" spans="1:2" ht="17.25" thickBot="1" x14ac:dyDescent="0.3">
      <c r="A20" s="4" t="s">
        <v>15</v>
      </c>
      <c r="B20" s="5">
        <f>2500*2</f>
        <v>5000</v>
      </c>
    </row>
    <row r="21" spans="1:2" ht="17.25" thickBot="1" x14ac:dyDescent="0.3">
      <c r="A21" s="4" t="s">
        <v>17</v>
      </c>
      <c r="B21" s="5">
        <f>14000*2</f>
        <v>28000</v>
      </c>
    </row>
    <row r="22" spans="1:2" ht="17.25" thickBot="1" x14ac:dyDescent="0.3">
      <c r="A22" s="4" t="s">
        <v>16</v>
      </c>
      <c r="B22" s="5">
        <v>90000</v>
      </c>
    </row>
    <row r="23" spans="1:2" ht="17.25" thickBot="1" x14ac:dyDescent="0.3">
      <c r="A23" s="6" t="s">
        <v>2</v>
      </c>
      <c r="B23" s="5">
        <f>SUM(B6:B22)</f>
        <v>667700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2017-08-13T09:27:48Z</dcterms:modified>
</cp:coreProperties>
</file>